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Desktop\Auto-Items-KOba\RfQ_Auto-Service Items-FINAL - Second Round\"/>
    </mc:Choice>
  </mc:AlternateContent>
  <xr:revisionPtr revIDLastSave="0" documentId="13_ncr:1_{53506031-2C3F-40C3-8C96-F561DACB992A}" xr6:coauthVersionLast="47" xr6:coauthVersionMax="47" xr10:uidLastSave="{00000000-0000-0000-0000-000000000000}"/>
  <bookViews>
    <workbookView xWindow="-120" yWindow="-120" windowWidth="20730" windowHeight="11160" activeTab="1" xr2:uid="{00000000-000D-0000-FFFF-FFFF00000000}"/>
  </bookViews>
  <sheets>
    <sheet name="Annex A.1 Technical Bid" sheetId="1" r:id="rId1"/>
    <sheet name="Annex A.2 Financial Bid" sheetId="3" r:id="rId2"/>
  </sheets>
  <definedNames>
    <definedName name="_xlnm._FilterDatabase" localSheetId="0" hidden="1">'Annex A.1 Technical Bid'!$C$3:$E$29</definedName>
    <definedName name="_xlnm.Print_Area" localSheetId="0">'Annex A.1 Technical Bid'!$A$1:$I$29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 l="1"/>
  <c r="D17" i="3"/>
  <c r="I17" i="3"/>
  <c r="I5" i="3"/>
  <c r="I7" i="3"/>
  <c r="I8" i="3"/>
  <c r="I9" i="3"/>
  <c r="I10" i="3"/>
  <c r="I11" i="3"/>
  <c r="I12" i="3"/>
  <c r="I4" i="3"/>
  <c r="I6" i="3"/>
  <c r="G26" i="3"/>
  <c r="G23" i="3"/>
  <c r="G24" i="3"/>
  <c r="C24" i="3"/>
  <c r="I18" i="3" l="1"/>
  <c r="I20" i="3" s="1"/>
</calcChain>
</file>

<file path=xl/sharedStrings.xml><?xml version="1.0" encoding="utf-8"?>
<sst xmlns="http://schemas.openxmlformats.org/spreadsheetml/2006/main" count="147" uniqueCount="91">
  <si>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</si>
  <si>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</si>
  <si>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</si>
  <si>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</si>
  <si>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</si>
  <si>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</si>
  <si>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</si>
  <si>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</si>
  <si>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</si>
  <si>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</si>
  <si>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</si>
  <si>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</si>
  <si>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</si>
  <si>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</si>
  <si>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</si>
  <si>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</si>
  <si>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</si>
  <si>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</si>
  <si>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</si>
  <si>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</si>
  <si>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</si>
  <si>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</si>
  <si>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</si>
  <si>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</si>
  <si>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</si>
  <si>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</si>
  <si>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</si>
  <si>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</si>
  <si>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</si>
  <si>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</si>
  <si>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</si>
  <si>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</si>
  <si>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</si>
  <si>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</si>
  <si>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</si>
  <si>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</si>
  <si>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</si>
  <si>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</si>
  <si>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</si>
  <si>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</si>
  <si>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</si>
  <si>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</si>
  <si>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</si>
  <si>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</si>
  <si>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</si>
  <si>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</si>
  <si>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</si>
  <si>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</si>
  <si>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</si>
  <si>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</si>
  <si>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</si>
  <si>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</si>
  <si>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</si>
  <si>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</si>
  <si>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</si>
  <si>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60 Days/60 დღე</t>
  </si>
  <si>
    <t>14 Days/14 დღე</t>
  </si>
  <si>
    <t>შედუღების აპარატი MIG 205</t>
  </si>
  <si>
    <t>შედუღების აპარატი MIG დენის დიაპაზონი: 50-205 A; მავთული 0,6-1,0 მმ;დაცვის ხარისხი: IP215;ძაბვა: 220 V;იმძლავრე: 6.8 kWt;</t>
  </si>
  <si>
    <t>არგონის  შედუღების აპარატი TIG</t>
  </si>
  <si>
    <t>პროფესიონალური
ცვლადი და მუდმივი ძაბვით, მატერიალების ფართო სპექტრის შედუღებისათვის: ალუმინი, ალუმინის შენადნობები, სპილენძის შენადნობები (რეჟიმი TIG AC), ფოლადის დეტალები და მატერიალები, ფერადი მეტალები (რეჟიმი TIG DC 200A),ელექტროდით შედუღებისთვისაც (რეჟიმი ММА 160A) ელექტროდები: 1,6 mm-დან 4 mm -მდე
ნომინალური ძაბვა: 220V
ნომინალური ამპერაჟი: 200Aსიმძლავრე: 4,5 kBA
გაგრილება:ადაპტირებადიდაცვის კლასი: IP21S</t>
  </si>
  <si>
    <t>ინვენტორული ელ შედუღების აპარატი MMA</t>
  </si>
  <si>
    <t>ინვენტორული ელ შედუღების აპარატი;200-250 ამპერი;</t>
  </si>
  <si>
    <t>ურიკა ინსტრუმენტების 7 თაროიანი 162 ნაჭერიB15:D18C15B15B15:D19</t>
  </si>
  <si>
    <t>ინსტრუმენტების ნაკრები7 თაროიანი  162 და მეტი ნაჭრიანი, ურიკა,გვერდითი განყოფილებით და ინსტრ. ნაკრებით,</t>
  </si>
  <si>
    <t>პოლირების მანქანა Festool 1200w/150mm</t>
  </si>
  <si>
    <t>პოლირების მანქანა;სიმძლავრე1200 Вт
დისკის დიამეტრი150 мм
შპინდელის ხრახნიM14
მაქს ბრუნი400 - 2100 ბრ/წთ;წონა 2.1კგ</t>
  </si>
  <si>
    <t>ვიბრო სახეხი მანქანა Festool მგვრალი</t>
  </si>
  <si>
    <t>ვიბრო სახეხი მანქანა მგვრალი ექსცენტრული;ენერგომოხმარება-310 ვტ;ბრუნი 4000-10000 min-1
სახეხი ბალიშის დიამეტრი-150 მმ
წონა-1,8 კგ;მილის დიამეტრი 27 mm</t>
  </si>
  <si>
    <t>ვიბრო სახეხი მანქანა Festool სამკუთხა</t>
  </si>
  <si>
    <t>ვიბრო სახეხი მანქანა სამკუთხა; ენერგომოხმარება 150 W
სვლა 2,5 mm
მილის დიამეტრი 27 mm
ბრუნი 5000-9500 min?¹;წონა 1,5 kg</t>
  </si>
  <si>
    <t xml:space="preserve">პნევმატური სახეხი მანქანა 80x400მმ </t>
  </si>
  <si>
    <t>სამუშაო წნევა-6 bar
ბრუნთა სიხშირე-14 000 წთ-1
სახეხი ბალიშის ზომა-80 x 400 მმ
წონა-2,3 კგ</t>
  </si>
  <si>
    <t>tester for diode bridges and stators windings/გენერატორის დიოდების ხიდისა და სტატორის დიაგნოსტირების სტენდი -M0021</t>
  </si>
  <si>
    <t xml:space="preserve">/გენერატორის დიოდების ხიდისა და სტატორის დიაგნოსტირების სტენდი-M0021 </t>
  </si>
  <si>
    <t xml:space="preserve">გენერატორის იმპულსური რეგულატორების დიაგნოსტირების მობილური ტესტერი RTP9007S  </t>
  </si>
  <si>
    <t xml:space="preserve">გენერატორის თანამედროვე, იმპულსური რეგულატორების დიაგნოსტირების მობილური ტესტერი RTP9007S  </t>
  </si>
  <si>
    <t>ავტომობილის საწვავის ტუმბოს დიაგნოსტირების სტენდი</t>
  </si>
  <si>
    <t>ავტომობილის საწვავის შეფრქვევის სისტემის და  ტუმბოს  დიაგნოსტირების სტენდი</t>
  </si>
  <si>
    <t>დაზიანებული, გაღუნული დისკის გასასწორებელი დანადგარი</t>
  </si>
  <si>
    <t>დისკის ზომა 10 დან 24 დიუმამდე;ს ალუმინი,რკინა;ძრავი ღვედზე;სიჩქარე 250ბრ/წთ.</t>
  </si>
  <si>
    <t>ფრეონის შეგროვების აპარატი</t>
  </si>
  <si>
    <t>პორტალური , გადასატანი, ფრეონის შემგროვებელი აპარატი;R410A ფრეონი 550 psi  წნევა;მანომეტრი 0-55 ბარი ;უზეთო ერთცილინდრიანი ძრავი3/4 ცხ.ძ;2. ორთქლის აღდგენის სიჩქარე: 21,8 კგ / სთ-ზე ნაკლები; სითხის აღდგენის სიჩქარე: 156 კგ / სთ-ზე ნაკლები
დაჭერის /  აღდგენის სიჩქარე: 500 კგ / სთ-ზე ნაკლები;ძაბვა 220ვ</t>
  </si>
  <si>
    <t>Tbilisi/Zugdidi</t>
  </si>
  <si>
    <t>Zugdidi</t>
  </si>
  <si>
    <t>Tbilisi</t>
  </si>
  <si>
    <t>Tbilisi/Kutaisi/Poti/Zugdidi/თბილისი/ქუთაისი/ფოთი/ზუგდიდი</t>
  </si>
  <si>
    <t>Unit Price  in GEL  Including VAT/ერთეულის ფასი ლარში დღგ-ს ჩათვლით</t>
  </si>
  <si>
    <t>Total Price in GEL   Including VAT/ ჯამური ფასი ლარში   დღგ-ს ჩათვლით</t>
  </si>
  <si>
    <t xml:space="preserve"> GEL/ლარი</t>
  </si>
  <si>
    <t>reference number: PR_00157063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</si>
</sst>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sz val="10"/>
      <name val="Calibri"/>
      <family val="2"/>
    </font>
    <font>
      <b/>
      <sz val="10"/>
      <color theme="1"/>
      <name val="Calibri"/>
      <family val="2"/>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
      <left style="medium">
        <color indexed="64"/>
      </left>
      <right style="medium">
        <color indexed="64"/>
      </right>
      <top style="thin">
        <color auto="1"/>
      </top>
      <bottom style="thin">
        <color auto="1"/>
      </bottom>
      <diagonal/>
    </border>
  </borders>
  <cellStyleXfs count="1">
    <xf numFmtId="0" fontId="0" fillId="0" borderId="0"/>
  </cellStyleXfs>
  <cellXfs count="133">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3"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4" borderId="13"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13"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9" xfId="0" applyFont="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 xfId="0" applyFont="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0" borderId="16" xfId="0" applyFont="1" applyBorder="1" applyAlignment="1">
      <alignment horizontal="left" vertical="center" wrapText="1"/>
    </xf>
    <xf numFmtId="0" fontId="1" fillId="0" borderId="20" xfId="0" applyFont="1" applyBorder="1" applyAlignment="1">
      <alignment horizontal="lef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16" xfId="0" applyFont="1" applyBorder="1" applyAlignment="1">
      <alignment horizontal="left" vertical="center"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zoomScale="85" zoomScaleNormal="85" zoomScaleSheetLayoutView="120" zoomScalePageLayoutView="90" workbookViewId="0">
      <selection activeCell="C1" sqref="C1:H1"/>
    </sheetView>
  </sheetViews>
  <sheetFormatPr defaultColWidth="8.85546875" defaultRowHeight="12.75" x14ac:dyDescent="0.2"/>
  <cols>
    <col min="1" max="1" width="8.85546875" style="1"/>
    <col min="2" max="2" width="35.5703125" style="1" customWidth="1"/>
    <col min="3" max="3" width="65" style="1" customWidth="1"/>
    <col min="4" max="4" width="24.28515625" style="1" customWidth="1"/>
    <col min="5" max="5" width="23.7109375" style="1" customWidth="1"/>
    <col min="6" max="6" width="28.7109375" style="1" customWidth="1"/>
    <col min="7" max="7" width="38.42578125" style="1" customWidth="1"/>
    <col min="8" max="8" width="27.28515625" style="1" customWidth="1"/>
    <col min="9" max="9" width="23.85546875" style="1" customWidth="1"/>
    <col min="10" max="16384" width="8.85546875" style="1"/>
  </cols>
  <sheetData>
    <row r="1" spans="1:9" ht="54" customHeight="1" thickBot="1" x14ac:dyDescent="0.35">
      <c r="A1" s="21"/>
      <c r="B1" s="22"/>
      <c r="C1" s="70" t="s">
        <v>90</v>
      </c>
      <c r="D1" s="70"/>
      <c r="E1" s="70"/>
      <c r="F1" s="70"/>
      <c r="G1" s="70"/>
      <c r="H1" s="71"/>
      <c r="I1" s="23" t="s">
        <v>39</v>
      </c>
    </row>
    <row r="2" spans="1:9" ht="18.75" x14ac:dyDescent="0.2">
      <c r="A2" s="95" t="s">
        <v>0</v>
      </c>
      <c r="B2" s="96"/>
      <c r="C2" s="96"/>
      <c r="D2" s="97"/>
      <c r="E2" s="43"/>
      <c r="F2" s="24"/>
      <c r="G2" s="83" t="s">
        <v>38</v>
      </c>
      <c r="H2" s="84"/>
      <c r="I2" s="85"/>
    </row>
    <row r="3" spans="1:9" ht="72.599999999999994" customHeight="1" x14ac:dyDescent="0.2">
      <c r="A3" s="25" t="s">
        <v>1</v>
      </c>
      <c r="B3" s="26" t="s">
        <v>21</v>
      </c>
      <c r="C3" s="26" t="s">
        <v>34</v>
      </c>
      <c r="D3" s="27" t="s">
        <v>22</v>
      </c>
      <c r="E3" s="44" t="s">
        <v>23</v>
      </c>
      <c r="F3" s="72" t="s">
        <v>35</v>
      </c>
      <c r="G3" s="73"/>
      <c r="H3" s="26" t="s">
        <v>36</v>
      </c>
      <c r="I3" s="27" t="s">
        <v>37</v>
      </c>
    </row>
    <row r="4" spans="1:9" ht="25.5" x14ac:dyDescent="0.2">
      <c r="A4" s="55">
        <v>1</v>
      </c>
      <c r="B4" s="59" t="s">
        <v>57</v>
      </c>
      <c r="C4" s="60" t="s">
        <v>58</v>
      </c>
      <c r="D4" s="61">
        <v>6</v>
      </c>
      <c r="E4" s="62" t="s">
        <v>83</v>
      </c>
      <c r="F4" s="68"/>
      <c r="G4" s="69"/>
      <c r="H4" s="28"/>
      <c r="I4" s="29"/>
    </row>
    <row r="5" spans="1:9" ht="127.5" x14ac:dyDescent="0.2">
      <c r="A5" s="55">
        <v>2</v>
      </c>
      <c r="B5" s="59" t="s">
        <v>59</v>
      </c>
      <c r="C5" s="60" t="s">
        <v>60</v>
      </c>
      <c r="D5" s="61">
        <v>1</v>
      </c>
      <c r="E5" s="62" t="s">
        <v>85</v>
      </c>
      <c r="F5" s="68"/>
      <c r="G5" s="69"/>
      <c r="H5" s="28"/>
      <c r="I5" s="29"/>
    </row>
    <row r="6" spans="1:9" ht="25.5" x14ac:dyDescent="0.2">
      <c r="A6" s="55">
        <v>3</v>
      </c>
      <c r="B6" s="59" t="s">
        <v>61</v>
      </c>
      <c r="C6" s="60" t="s">
        <v>62</v>
      </c>
      <c r="D6" s="61">
        <v>5</v>
      </c>
      <c r="E6" s="62" t="s">
        <v>83</v>
      </c>
      <c r="F6" s="68"/>
      <c r="G6" s="69"/>
      <c r="H6" s="28"/>
      <c r="I6" s="29"/>
    </row>
    <row r="7" spans="1:9" ht="25.5" x14ac:dyDescent="0.2">
      <c r="A7" s="55">
        <v>4</v>
      </c>
      <c r="B7" s="59" t="s">
        <v>63</v>
      </c>
      <c r="C7" s="60" t="s">
        <v>64</v>
      </c>
      <c r="D7" s="63">
        <v>2</v>
      </c>
      <c r="E7" s="64" t="s">
        <v>85</v>
      </c>
      <c r="F7" s="68"/>
      <c r="G7" s="69"/>
      <c r="H7" s="28"/>
      <c r="I7" s="29"/>
    </row>
    <row r="8" spans="1:9" ht="51" x14ac:dyDescent="0.2">
      <c r="A8" s="55">
        <v>5</v>
      </c>
      <c r="B8" s="59" t="s">
        <v>65</v>
      </c>
      <c r="C8" s="60" t="s">
        <v>66</v>
      </c>
      <c r="D8" s="61">
        <v>1</v>
      </c>
      <c r="E8" s="62" t="s">
        <v>85</v>
      </c>
      <c r="F8" s="56"/>
      <c r="G8" s="57"/>
      <c r="H8" s="28"/>
      <c r="I8" s="29"/>
    </row>
    <row r="9" spans="1:9" ht="51" x14ac:dyDescent="0.2">
      <c r="A9" s="55">
        <v>6</v>
      </c>
      <c r="B9" s="59" t="s">
        <v>67</v>
      </c>
      <c r="C9" s="60" t="s">
        <v>68</v>
      </c>
      <c r="D9" s="61">
        <v>1</v>
      </c>
      <c r="E9" s="62" t="s">
        <v>85</v>
      </c>
      <c r="F9" s="56"/>
      <c r="G9" s="57"/>
      <c r="H9" s="28"/>
      <c r="I9" s="29"/>
    </row>
    <row r="10" spans="1:9" ht="51" x14ac:dyDescent="0.2">
      <c r="A10" s="55">
        <v>7</v>
      </c>
      <c r="B10" s="59" t="s">
        <v>69</v>
      </c>
      <c r="C10" s="60" t="s">
        <v>70</v>
      </c>
      <c r="D10" s="61">
        <v>1</v>
      </c>
      <c r="E10" s="62" t="s">
        <v>85</v>
      </c>
      <c r="F10" s="56"/>
      <c r="G10" s="57"/>
      <c r="H10" s="28"/>
      <c r="I10" s="29"/>
    </row>
    <row r="11" spans="1:9" ht="51" x14ac:dyDescent="0.2">
      <c r="A11" s="55">
        <v>8</v>
      </c>
      <c r="B11" s="59" t="s">
        <v>71</v>
      </c>
      <c r="C11" s="60" t="s">
        <v>72</v>
      </c>
      <c r="D11" s="61">
        <v>1</v>
      </c>
      <c r="E11" s="62" t="s">
        <v>85</v>
      </c>
      <c r="F11" s="56"/>
      <c r="G11" s="57"/>
      <c r="H11" s="28"/>
      <c r="I11" s="29"/>
    </row>
    <row r="12" spans="1:9" ht="51" x14ac:dyDescent="0.2">
      <c r="A12" s="55">
        <v>9</v>
      </c>
      <c r="B12" s="59" t="s">
        <v>73</v>
      </c>
      <c r="C12" s="60" t="s">
        <v>74</v>
      </c>
      <c r="D12" s="61">
        <v>1</v>
      </c>
      <c r="E12" s="62" t="s">
        <v>85</v>
      </c>
      <c r="F12" s="68"/>
      <c r="G12" s="69"/>
      <c r="H12" s="28"/>
      <c r="I12" s="29"/>
    </row>
    <row r="13" spans="1:9" ht="38.25" x14ac:dyDescent="0.2">
      <c r="A13" s="55">
        <v>10</v>
      </c>
      <c r="B13" s="59" t="s">
        <v>75</v>
      </c>
      <c r="C13" s="60" t="s">
        <v>76</v>
      </c>
      <c r="D13" s="61">
        <v>1</v>
      </c>
      <c r="E13" s="62" t="s">
        <v>85</v>
      </c>
      <c r="F13" s="68"/>
      <c r="G13" s="69"/>
      <c r="H13" s="28"/>
      <c r="I13" s="29"/>
    </row>
    <row r="14" spans="1:9" ht="25.5" x14ac:dyDescent="0.2">
      <c r="A14" s="55">
        <v>11</v>
      </c>
      <c r="B14" s="59" t="s">
        <v>77</v>
      </c>
      <c r="C14" s="60" t="s">
        <v>78</v>
      </c>
      <c r="D14" s="61">
        <v>1</v>
      </c>
      <c r="E14" s="62" t="s">
        <v>85</v>
      </c>
      <c r="F14" s="56"/>
      <c r="G14" s="57"/>
      <c r="H14" s="28"/>
      <c r="I14" s="29"/>
    </row>
    <row r="15" spans="1:9" ht="25.5" x14ac:dyDescent="0.2">
      <c r="A15" s="55">
        <v>12</v>
      </c>
      <c r="B15" s="59" t="s">
        <v>79</v>
      </c>
      <c r="C15" s="65" t="s">
        <v>80</v>
      </c>
      <c r="D15" s="66">
        <v>2</v>
      </c>
      <c r="E15" s="67" t="s">
        <v>84</v>
      </c>
      <c r="F15" s="56"/>
      <c r="G15" s="57"/>
      <c r="H15" s="28"/>
      <c r="I15" s="29"/>
    </row>
    <row r="16" spans="1:9" ht="63.75" x14ac:dyDescent="0.2">
      <c r="A16" s="55">
        <v>13</v>
      </c>
      <c r="B16" s="59" t="s">
        <v>81</v>
      </c>
      <c r="C16" s="60" t="s">
        <v>82</v>
      </c>
      <c r="D16" s="61">
        <v>1</v>
      </c>
      <c r="E16" s="62" t="s">
        <v>84</v>
      </c>
      <c r="F16" s="68"/>
      <c r="G16" s="69"/>
      <c r="H16" s="28"/>
      <c r="I16" s="29"/>
    </row>
    <row r="17" spans="1:9" ht="19.5" thickBot="1" x14ac:dyDescent="0.25">
      <c r="A17" s="38"/>
      <c r="B17" s="37"/>
      <c r="C17" s="36"/>
      <c r="D17" s="39">
        <f>SUM(D4:D16)</f>
        <v>24</v>
      </c>
      <c r="E17" s="45"/>
      <c r="F17" s="68"/>
      <c r="G17" s="69"/>
      <c r="H17" s="28"/>
      <c r="I17" s="28"/>
    </row>
    <row r="18" spans="1:9" ht="18.75" x14ac:dyDescent="0.2">
      <c r="A18" s="86"/>
      <c r="B18" s="84"/>
      <c r="C18" s="84"/>
      <c r="D18" s="85"/>
      <c r="E18" s="43"/>
      <c r="F18" s="86" t="s">
        <v>41</v>
      </c>
      <c r="G18" s="84"/>
      <c r="H18" s="87"/>
      <c r="I18" s="88"/>
    </row>
    <row r="19" spans="1:9" ht="151.5" customHeight="1" x14ac:dyDescent="0.2">
      <c r="A19" s="91" t="s">
        <v>24</v>
      </c>
      <c r="B19" s="92"/>
      <c r="C19" s="89">
        <v>0</v>
      </c>
      <c r="D19" s="90"/>
      <c r="E19" s="40"/>
      <c r="F19" s="30" t="s">
        <v>40</v>
      </c>
      <c r="G19" s="89"/>
      <c r="H19" s="101"/>
      <c r="I19" s="90"/>
    </row>
    <row r="20" spans="1:9" ht="111.6" customHeight="1" x14ac:dyDescent="0.2">
      <c r="A20" s="91" t="s">
        <v>33</v>
      </c>
      <c r="B20" s="92"/>
      <c r="C20" s="89" t="s">
        <v>86</v>
      </c>
      <c r="D20" s="90"/>
      <c r="E20" s="40"/>
      <c r="F20" s="30" t="s">
        <v>42</v>
      </c>
      <c r="G20" s="89"/>
      <c r="H20" s="101"/>
      <c r="I20" s="90"/>
    </row>
    <row r="21" spans="1:9" ht="79.150000000000006" customHeight="1" thickBot="1" x14ac:dyDescent="0.25">
      <c r="A21" s="93" t="s">
        <v>26</v>
      </c>
      <c r="B21" s="94"/>
      <c r="C21" s="98" t="s">
        <v>55</v>
      </c>
      <c r="D21" s="99"/>
      <c r="E21" s="46"/>
      <c r="F21" s="30" t="s">
        <v>25</v>
      </c>
      <c r="G21" s="89"/>
      <c r="H21" s="101"/>
      <c r="I21" s="90"/>
    </row>
    <row r="22" spans="1:9" ht="58.15" customHeight="1" x14ac:dyDescent="0.2">
      <c r="A22" s="74" t="s">
        <v>2</v>
      </c>
      <c r="B22" s="75"/>
      <c r="C22" s="75"/>
      <c r="D22" s="76"/>
      <c r="E22" s="41"/>
      <c r="F22" s="31" t="s">
        <v>14</v>
      </c>
      <c r="G22" s="89"/>
      <c r="H22" s="101"/>
      <c r="I22" s="90"/>
    </row>
    <row r="23" spans="1:9" ht="56.25" x14ac:dyDescent="0.2">
      <c r="A23" s="77"/>
      <c r="B23" s="78"/>
      <c r="C23" s="78"/>
      <c r="D23" s="79"/>
      <c r="E23" s="41"/>
      <c r="F23" s="31" t="s">
        <v>45</v>
      </c>
      <c r="G23" s="89"/>
      <c r="H23" s="101"/>
      <c r="I23" s="90"/>
    </row>
    <row r="24" spans="1:9" ht="37.5" x14ac:dyDescent="0.2">
      <c r="A24" s="77"/>
      <c r="B24" s="78"/>
      <c r="C24" s="78"/>
      <c r="D24" s="79"/>
      <c r="E24" s="41"/>
      <c r="F24" s="31" t="s">
        <v>49</v>
      </c>
      <c r="G24" s="32"/>
      <c r="H24" s="33" t="s">
        <v>48</v>
      </c>
      <c r="I24" s="34"/>
    </row>
    <row r="25" spans="1:9" ht="56.25" x14ac:dyDescent="0.2">
      <c r="A25" s="77"/>
      <c r="B25" s="78"/>
      <c r="C25" s="78"/>
      <c r="D25" s="79"/>
      <c r="E25" s="41"/>
      <c r="F25" s="31" t="s">
        <v>50</v>
      </c>
      <c r="G25" s="32"/>
      <c r="H25" s="33" t="s">
        <v>17</v>
      </c>
      <c r="I25" s="34"/>
    </row>
    <row r="26" spans="1:9" ht="91.9" customHeight="1" x14ac:dyDescent="0.2">
      <c r="A26" s="77"/>
      <c r="B26" s="78"/>
      <c r="C26" s="78"/>
      <c r="D26" s="79"/>
      <c r="E26" s="41"/>
      <c r="F26" s="31" t="s">
        <v>46</v>
      </c>
      <c r="G26" s="89"/>
      <c r="H26" s="101"/>
      <c r="I26" s="90"/>
    </row>
    <row r="27" spans="1:9" ht="18.75" x14ac:dyDescent="0.2">
      <c r="A27" s="77"/>
      <c r="B27" s="78"/>
      <c r="C27" s="78"/>
      <c r="D27" s="79"/>
      <c r="E27" s="41"/>
      <c r="F27" s="31" t="s">
        <v>16</v>
      </c>
      <c r="G27" s="89"/>
      <c r="H27" s="101"/>
      <c r="I27" s="90"/>
    </row>
    <row r="28" spans="1:9" ht="37.5" x14ac:dyDescent="0.2">
      <c r="A28" s="77"/>
      <c r="B28" s="78"/>
      <c r="C28" s="78"/>
      <c r="D28" s="79"/>
      <c r="E28" s="41"/>
      <c r="F28" s="31" t="s">
        <v>51</v>
      </c>
      <c r="G28" s="89"/>
      <c r="H28" s="101"/>
      <c r="I28" s="90"/>
    </row>
    <row r="29" spans="1:9" ht="37.9" customHeight="1" thickBot="1" x14ac:dyDescent="0.25">
      <c r="A29" s="80"/>
      <c r="B29" s="81"/>
      <c r="C29" s="81"/>
      <c r="D29" s="82"/>
      <c r="E29" s="42"/>
      <c r="F29" s="35" t="s">
        <v>47</v>
      </c>
      <c r="G29" s="98"/>
      <c r="H29" s="100"/>
      <c r="I29" s="99"/>
    </row>
  </sheetData>
  <protectedRanges>
    <protectedRange sqref="C1 C19:E21 A22 G26:I29 I24:I25 G24:G25 G19:I23 D17:I17 F4:I16" name="Område1"/>
    <protectedRange sqref="B17" name="Område1_1"/>
    <protectedRange sqref="C17" name="Område1_5"/>
    <protectedRange sqref="B4:C10" name="Område1_1_1_3"/>
    <protectedRange sqref="D4:D10" name="Område1_2_5_3"/>
    <protectedRange sqref="B11:D11" name="Område1_3_1_3"/>
    <protectedRange sqref="B12:D12" name="Område1_2_2_1_1"/>
    <protectedRange sqref="B13:D14" name="Område1_2_3_1_1"/>
    <protectedRange sqref="B15:D15" name="Område1_3_3_1"/>
    <protectedRange sqref="B16:D16" name="Område1_3_1_1_1"/>
    <protectedRange sqref="E4:E6" name="Område1_1_2_3"/>
    <protectedRange sqref="E7" name="Område1_1_3_1"/>
    <protectedRange sqref="E8:E9" name="Område1_1_4_1"/>
    <protectedRange sqref="E10" name="Område1_1_5_1"/>
    <protectedRange sqref="E11" name="Område1_3_6"/>
    <protectedRange sqref="E12:E14" name="Område1_2_13_1"/>
    <protectedRange sqref="E15" name="Område1_3_4_1"/>
    <protectedRange sqref="E16" name="Område1_3_1_2_1"/>
  </protectedRanges>
  <autoFilter ref="C3:E29" xr:uid="{00000000-0009-0000-0000-000000000000}"/>
  <mergeCells count="30">
    <mergeCell ref="G27:I27"/>
    <mergeCell ref="G28:I28"/>
    <mergeCell ref="G20:I20"/>
    <mergeCell ref="G21:I21"/>
    <mergeCell ref="G22:I22"/>
    <mergeCell ref="A22:D29"/>
    <mergeCell ref="G2:I2"/>
    <mergeCell ref="A18:D18"/>
    <mergeCell ref="F18:I18"/>
    <mergeCell ref="C19:D19"/>
    <mergeCell ref="A20:B20"/>
    <mergeCell ref="A21:B21"/>
    <mergeCell ref="A2:D2"/>
    <mergeCell ref="A19:B19"/>
    <mergeCell ref="C20:D20"/>
    <mergeCell ref="C21:D21"/>
    <mergeCell ref="G29:I29"/>
    <mergeCell ref="G19:I19"/>
    <mergeCell ref="G23:I23"/>
    <mergeCell ref="G26:I26"/>
    <mergeCell ref="F17:G17"/>
    <mergeCell ref="F16:G16"/>
    <mergeCell ref="F7:G7"/>
    <mergeCell ref="F12:G12"/>
    <mergeCell ref="F13:G13"/>
    <mergeCell ref="C1:H1"/>
    <mergeCell ref="F6:G6"/>
    <mergeCell ref="F3:G3"/>
    <mergeCell ref="F4:G4"/>
    <mergeCell ref="F5:G5"/>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1"/>
  <sheetViews>
    <sheetView tabSelected="1" zoomScaleNormal="100" zoomScaleSheetLayoutView="120" zoomScalePageLayoutView="90" workbookViewId="0">
      <selection activeCell="D5" sqref="D5"/>
    </sheetView>
  </sheetViews>
  <sheetFormatPr defaultColWidth="8.85546875" defaultRowHeight="12.75" x14ac:dyDescent="0.2"/>
  <cols>
    <col min="1" max="1" width="13.5703125" style="1" customWidth="1"/>
    <col min="2" max="2" width="29.7109375" style="1" customWidth="1"/>
    <col min="3" max="3" width="55.42578125" style="1" customWidth="1"/>
    <col min="4" max="4" width="15.28515625" style="1" bestFit="1" customWidth="1"/>
    <col min="5" max="5" width="14.28515625" style="1" customWidth="1"/>
    <col min="6" max="6" width="22.85546875" style="1" customWidth="1"/>
    <col min="7" max="7" width="21.42578125" style="1" customWidth="1"/>
    <col min="8" max="8" width="37.85546875" style="1" customWidth="1"/>
    <col min="9" max="9" width="16.7109375" style="1" customWidth="1"/>
    <col min="10" max="16384" width="8.85546875" style="1"/>
  </cols>
  <sheetData>
    <row r="1" spans="1:9" ht="51.6" customHeight="1" thickBot="1" x14ac:dyDescent="0.25">
      <c r="A1" s="3"/>
      <c r="B1" s="4"/>
      <c r="C1" s="102" t="s">
        <v>90</v>
      </c>
      <c r="D1" s="102"/>
      <c r="E1" s="102"/>
      <c r="F1" s="102"/>
      <c r="G1" s="102"/>
      <c r="H1" s="103"/>
      <c r="I1" s="13" t="s">
        <v>31</v>
      </c>
    </row>
    <row r="2" spans="1:9" x14ac:dyDescent="0.2">
      <c r="A2" s="107" t="s">
        <v>32</v>
      </c>
      <c r="B2" s="108"/>
      <c r="C2" s="108"/>
      <c r="D2" s="109"/>
      <c r="E2" s="50"/>
      <c r="F2" s="110" t="s">
        <v>30</v>
      </c>
      <c r="G2" s="111"/>
      <c r="H2" s="111"/>
      <c r="I2" s="112"/>
    </row>
    <row r="3" spans="1:9" ht="70.150000000000006" customHeight="1" x14ac:dyDescent="0.2">
      <c r="A3" s="7" t="s">
        <v>1</v>
      </c>
      <c r="B3" s="2" t="s">
        <v>3</v>
      </c>
      <c r="C3" s="2" t="s">
        <v>8</v>
      </c>
      <c r="D3" s="8" t="s">
        <v>6</v>
      </c>
      <c r="E3" s="51" t="s">
        <v>7</v>
      </c>
      <c r="F3" s="7" t="s">
        <v>4</v>
      </c>
      <c r="G3" s="2" t="s">
        <v>5</v>
      </c>
      <c r="H3" s="2" t="s">
        <v>87</v>
      </c>
      <c r="I3" s="8" t="s">
        <v>88</v>
      </c>
    </row>
    <row r="4" spans="1:9" ht="38.25" x14ac:dyDescent="0.2">
      <c r="A4" s="54">
        <v>1</v>
      </c>
      <c r="B4" s="59" t="s">
        <v>57</v>
      </c>
      <c r="C4" s="60" t="s">
        <v>58</v>
      </c>
      <c r="D4" s="61">
        <v>6</v>
      </c>
      <c r="E4" s="62" t="s">
        <v>83</v>
      </c>
      <c r="F4" s="18"/>
      <c r="G4" s="20"/>
      <c r="H4" s="20"/>
      <c r="I4" s="14">
        <f>H4*G4</f>
        <v>0</v>
      </c>
    </row>
    <row r="5" spans="1:9" ht="127.5" x14ac:dyDescent="0.2">
      <c r="A5" s="54">
        <v>2</v>
      </c>
      <c r="B5" s="59" t="s">
        <v>59</v>
      </c>
      <c r="C5" s="60" t="s">
        <v>60</v>
      </c>
      <c r="D5" s="61">
        <v>1</v>
      </c>
      <c r="E5" s="62" t="s">
        <v>85</v>
      </c>
      <c r="F5" s="18"/>
      <c r="G5" s="20"/>
      <c r="H5" s="20"/>
      <c r="I5" s="14">
        <f t="shared" ref="I5:I17" si="0">H5*G5</f>
        <v>0</v>
      </c>
    </row>
    <row r="6" spans="1:9" ht="25.5" x14ac:dyDescent="0.2">
      <c r="A6" s="54">
        <v>3</v>
      </c>
      <c r="B6" s="59" t="s">
        <v>61</v>
      </c>
      <c r="C6" s="60" t="s">
        <v>62</v>
      </c>
      <c r="D6" s="61">
        <v>5</v>
      </c>
      <c r="E6" s="62" t="s">
        <v>83</v>
      </c>
      <c r="F6" s="18"/>
      <c r="G6" s="20"/>
      <c r="H6" s="20"/>
      <c r="I6" s="14">
        <f t="shared" si="0"/>
        <v>0</v>
      </c>
    </row>
    <row r="7" spans="1:9" ht="38.25" x14ac:dyDescent="0.2">
      <c r="A7" s="54">
        <v>4</v>
      </c>
      <c r="B7" s="59" t="s">
        <v>63</v>
      </c>
      <c r="C7" s="60" t="s">
        <v>64</v>
      </c>
      <c r="D7" s="63">
        <v>2</v>
      </c>
      <c r="E7" s="64" t="s">
        <v>85</v>
      </c>
      <c r="F7" s="18"/>
      <c r="G7" s="20"/>
      <c r="H7" s="20"/>
      <c r="I7" s="14">
        <f t="shared" si="0"/>
        <v>0</v>
      </c>
    </row>
    <row r="8" spans="1:9" ht="51" x14ac:dyDescent="0.2">
      <c r="A8" s="54">
        <v>5</v>
      </c>
      <c r="B8" s="59" t="s">
        <v>65</v>
      </c>
      <c r="C8" s="60" t="s">
        <v>66</v>
      </c>
      <c r="D8" s="61">
        <v>1</v>
      </c>
      <c r="E8" s="62" t="s">
        <v>85</v>
      </c>
      <c r="F8" s="18"/>
      <c r="G8" s="20"/>
      <c r="H8" s="20"/>
      <c r="I8" s="14">
        <f t="shared" si="0"/>
        <v>0</v>
      </c>
    </row>
    <row r="9" spans="1:9" ht="63.75" x14ac:dyDescent="0.2">
      <c r="A9" s="54">
        <v>6</v>
      </c>
      <c r="B9" s="59" t="s">
        <v>67</v>
      </c>
      <c r="C9" s="60" t="s">
        <v>68</v>
      </c>
      <c r="D9" s="61">
        <v>1</v>
      </c>
      <c r="E9" s="62" t="s">
        <v>85</v>
      </c>
      <c r="F9" s="18"/>
      <c r="G9" s="20"/>
      <c r="H9" s="20"/>
      <c r="I9" s="14">
        <f t="shared" si="0"/>
        <v>0</v>
      </c>
    </row>
    <row r="10" spans="1:9" ht="51" x14ac:dyDescent="0.2">
      <c r="A10" s="54">
        <v>7</v>
      </c>
      <c r="B10" s="59" t="s">
        <v>69</v>
      </c>
      <c r="C10" s="60" t="s">
        <v>70</v>
      </c>
      <c r="D10" s="61">
        <v>1</v>
      </c>
      <c r="E10" s="62" t="s">
        <v>85</v>
      </c>
      <c r="F10" s="18"/>
      <c r="G10" s="20"/>
      <c r="H10" s="20"/>
      <c r="I10" s="14">
        <f t="shared" si="0"/>
        <v>0</v>
      </c>
    </row>
    <row r="11" spans="1:9" ht="51" x14ac:dyDescent="0.2">
      <c r="A11" s="54">
        <v>8</v>
      </c>
      <c r="B11" s="59" t="s">
        <v>71</v>
      </c>
      <c r="C11" s="60" t="s">
        <v>72</v>
      </c>
      <c r="D11" s="61">
        <v>1</v>
      </c>
      <c r="E11" s="62" t="s">
        <v>85</v>
      </c>
      <c r="F11" s="18"/>
      <c r="G11" s="20"/>
      <c r="H11" s="20"/>
      <c r="I11" s="14">
        <f t="shared" si="0"/>
        <v>0</v>
      </c>
    </row>
    <row r="12" spans="1:9" ht="51" x14ac:dyDescent="0.2">
      <c r="A12" s="54">
        <v>9</v>
      </c>
      <c r="B12" s="59" t="s">
        <v>73</v>
      </c>
      <c r="C12" s="60" t="s">
        <v>74</v>
      </c>
      <c r="D12" s="61">
        <v>1</v>
      </c>
      <c r="E12" s="62" t="s">
        <v>85</v>
      </c>
      <c r="F12" s="18"/>
      <c r="G12" s="20"/>
      <c r="H12" s="20"/>
      <c r="I12" s="14">
        <f t="shared" si="0"/>
        <v>0</v>
      </c>
    </row>
    <row r="13" spans="1:9" ht="51" x14ac:dyDescent="0.2">
      <c r="A13" s="54">
        <v>10</v>
      </c>
      <c r="B13" s="59" t="s">
        <v>75</v>
      </c>
      <c r="C13" s="60" t="s">
        <v>76</v>
      </c>
      <c r="D13" s="61">
        <v>1</v>
      </c>
      <c r="E13" s="62" t="s">
        <v>85</v>
      </c>
      <c r="F13" s="18"/>
      <c r="G13" s="20"/>
      <c r="H13" s="20"/>
      <c r="I13" s="14"/>
    </row>
    <row r="14" spans="1:9" ht="25.5" x14ac:dyDescent="0.2">
      <c r="A14" s="54">
        <v>11</v>
      </c>
      <c r="B14" s="59" t="s">
        <v>77</v>
      </c>
      <c r="C14" s="60" t="s">
        <v>78</v>
      </c>
      <c r="D14" s="61">
        <v>1</v>
      </c>
      <c r="E14" s="62" t="s">
        <v>85</v>
      </c>
      <c r="F14" s="18"/>
      <c r="G14" s="20"/>
      <c r="H14" s="20"/>
      <c r="I14" s="14"/>
    </row>
    <row r="15" spans="1:9" ht="25.5" x14ac:dyDescent="0.2">
      <c r="A15" s="54">
        <v>12</v>
      </c>
      <c r="B15" s="59" t="s">
        <v>79</v>
      </c>
      <c r="C15" s="65" t="s">
        <v>80</v>
      </c>
      <c r="D15" s="66">
        <v>2</v>
      </c>
      <c r="E15" s="67" t="s">
        <v>84</v>
      </c>
      <c r="F15" s="18"/>
      <c r="G15" s="20"/>
      <c r="H15" s="20"/>
      <c r="I15" s="14"/>
    </row>
    <row r="16" spans="1:9" ht="89.25" x14ac:dyDescent="0.2">
      <c r="A16" s="54">
        <v>13</v>
      </c>
      <c r="B16" s="59" t="s">
        <v>81</v>
      </c>
      <c r="C16" s="60" t="s">
        <v>82</v>
      </c>
      <c r="D16" s="61">
        <v>1</v>
      </c>
      <c r="E16" s="62" t="s">
        <v>84</v>
      </c>
      <c r="F16" s="18"/>
      <c r="G16" s="20"/>
      <c r="H16" s="20"/>
      <c r="I16" s="14"/>
    </row>
    <row r="17" spans="1:9" ht="25.5" x14ac:dyDescent="0.2">
      <c r="A17" s="54" t="s">
        <v>28</v>
      </c>
      <c r="B17" s="19"/>
      <c r="C17" s="19"/>
      <c r="D17" s="58">
        <f>SUM(D4:D16)</f>
        <v>24</v>
      </c>
      <c r="E17" s="52"/>
      <c r="F17" s="18"/>
      <c r="G17" s="20"/>
      <c r="H17" s="20"/>
      <c r="I17" s="14">
        <f t="shared" si="0"/>
        <v>0</v>
      </c>
    </row>
    <row r="18" spans="1:9" ht="12.75" customHeight="1" x14ac:dyDescent="0.2">
      <c r="A18" s="115"/>
      <c r="B18" s="116"/>
      <c r="C18" s="116"/>
      <c r="D18" s="116"/>
      <c r="E18" s="116"/>
      <c r="F18" s="116"/>
      <c r="G18" s="117"/>
      <c r="H18" s="6" t="s">
        <v>53</v>
      </c>
      <c r="I18" s="15">
        <f>SUM(I4:I16)</f>
        <v>0</v>
      </c>
    </row>
    <row r="19" spans="1:9" ht="38.25" x14ac:dyDescent="0.2">
      <c r="A19" s="115"/>
      <c r="B19" s="116"/>
      <c r="C19" s="116"/>
      <c r="D19" s="116"/>
      <c r="E19" s="116"/>
      <c r="F19" s="116"/>
      <c r="G19" s="117"/>
      <c r="H19" s="5" t="s">
        <v>29</v>
      </c>
      <c r="I19" s="16"/>
    </row>
    <row r="20" spans="1:9" ht="13.5" thickBot="1" x14ac:dyDescent="0.25">
      <c r="A20" s="115"/>
      <c r="B20" s="116"/>
      <c r="C20" s="116"/>
      <c r="D20" s="116"/>
      <c r="E20" s="116"/>
      <c r="F20" s="116"/>
      <c r="G20" s="117"/>
      <c r="H20" s="9" t="s">
        <v>54</v>
      </c>
      <c r="I20" s="17">
        <f>I18+I19</f>
        <v>0</v>
      </c>
    </row>
    <row r="21" spans="1:9" ht="15" customHeight="1" x14ac:dyDescent="0.2">
      <c r="A21" s="110" t="s">
        <v>0</v>
      </c>
      <c r="B21" s="111"/>
      <c r="C21" s="111"/>
      <c r="D21" s="111"/>
      <c r="E21" s="50"/>
      <c r="F21" s="110" t="s">
        <v>19</v>
      </c>
      <c r="G21" s="111"/>
      <c r="H21" s="111"/>
      <c r="I21" s="112"/>
    </row>
    <row r="22" spans="1:9" ht="103.15" customHeight="1" x14ac:dyDescent="0.2">
      <c r="A22" s="113" t="s">
        <v>43</v>
      </c>
      <c r="B22" s="114"/>
      <c r="C22" s="104" t="s">
        <v>56</v>
      </c>
      <c r="D22" s="105"/>
      <c r="E22" s="47"/>
      <c r="F22" s="10" t="s">
        <v>11</v>
      </c>
      <c r="G22" s="104"/>
      <c r="H22" s="105"/>
      <c r="I22" s="106"/>
    </row>
    <row r="23" spans="1:9" ht="51" x14ac:dyDescent="0.2">
      <c r="A23" s="113" t="s">
        <v>9</v>
      </c>
      <c r="B23" s="114"/>
      <c r="C23" s="104" t="s">
        <v>86</v>
      </c>
      <c r="D23" s="105"/>
      <c r="E23" s="47"/>
      <c r="F23" s="10" t="s">
        <v>12</v>
      </c>
      <c r="G23" s="104">
        <f>+'Annex A.1 Technical Bid'!G20</f>
        <v>0</v>
      </c>
      <c r="H23" s="105"/>
      <c r="I23" s="106"/>
    </row>
    <row r="24" spans="1:9" ht="39.6" customHeight="1" x14ac:dyDescent="0.2">
      <c r="A24" s="113" t="s">
        <v>44</v>
      </c>
      <c r="B24" s="114"/>
      <c r="C24" s="104" t="str">
        <f>+'Annex A.1 Technical Bid'!C21</f>
        <v>60 Days/60 დღე</v>
      </c>
      <c r="D24" s="105"/>
      <c r="E24" s="47"/>
      <c r="F24" s="10" t="s">
        <v>27</v>
      </c>
      <c r="G24" s="104">
        <f>+'Annex A.1 Technical Bid'!G21</f>
        <v>0</v>
      </c>
      <c r="H24" s="105"/>
      <c r="I24" s="106"/>
    </row>
    <row r="25" spans="1:9" ht="57" customHeight="1" thickBot="1" x14ac:dyDescent="0.25">
      <c r="A25" s="118" t="s">
        <v>10</v>
      </c>
      <c r="B25" s="119"/>
      <c r="C25" s="120" t="s">
        <v>89</v>
      </c>
      <c r="D25" s="121"/>
      <c r="E25" s="53"/>
      <c r="F25" s="10" t="s">
        <v>13</v>
      </c>
      <c r="G25" s="104"/>
      <c r="H25" s="105"/>
      <c r="I25" s="106"/>
    </row>
    <row r="26" spans="1:9" ht="25.15" customHeight="1" x14ac:dyDescent="0.2">
      <c r="A26" s="122" t="s">
        <v>20</v>
      </c>
      <c r="B26" s="123"/>
      <c r="C26" s="123"/>
      <c r="D26" s="124"/>
      <c r="E26" s="48"/>
      <c r="F26" s="11" t="s">
        <v>14</v>
      </c>
      <c r="G26" s="104">
        <f>+'Annex A.1 Technical Bid'!G22</f>
        <v>0</v>
      </c>
      <c r="H26" s="105"/>
      <c r="I26" s="106"/>
    </row>
    <row r="27" spans="1:9" ht="51" x14ac:dyDescent="0.2">
      <c r="A27" s="125"/>
      <c r="B27" s="126"/>
      <c r="C27" s="126"/>
      <c r="D27" s="127"/>
      <c r="E27" s="48"/>
      <c r="F27" s="11" t="s">
        <v>15</v>
      </c>
      <c r="G27" s="104"/>
      <c r="H27" s="105"/>
      <c r="I27" s="106"/>
    </row>
    <row r="28" spans="1:9" x14ac:dyDescent="0.2">
      <c r="A28" s="125"/>
      <c r="B28" s="126"/>
      <c r="C28" s="126"/>
      <c r="D28" s="127"/>
      <c r="E28" s="48"/>
      <c r="F28" s="11" t="s">
        <v>16</v>
      </c>
      <c r="G28" s="104"/>
      <c r="H28" s="105"/>
      <c r="I28" s="106"/>
    </row>
    <row r="29" spans="1:9" x14ac:dyDescent="0.2">
      <c r="A29" s="125"/>
      <c r="B29" s="126"/>
      <c r="C29" s="126"/>
      <c r="D29" s="127"/>
      <c r="E29" s="48"/>
      <c r="F29" s="11" t="s">
        <v>17</v>
      </c>
      <c r="G29" s="104"/>
      <c r="H29" s="105"/>
      <c r="I29" s="106"/>
    </row>
    <row r="30" spans="1:9" ht="25.5" x14ac:dyDescent="0.2">
      <c r="A30" s="125"/>
      <c r="B30" s="126"/>
      <c r="C30" s="126"/>
      <c r="D30" s="127"/>
      <c r="E30" s="48"/>
      <c r="F30" s="11" t="s">
        <v>52</v>
      </c>
      <c r="G30" s="104"/>
      <c r="H30" s="105"/>
      <c r="I30" s="106"/>
    </row>
    <row r="31" spans="1:9" ht="24.75" customHeight="1" thickBot="1" x14ac:dyDescent="0.25">
      <c r="A31" s="128"/>
      <c r="B31" s="129"/>
      <c r="C31" s="129"/>
      <c r="D31" s="130"/>
      <c r="E31" s="49"/>
      <c r="F31" s="12" t="s">
        <v>18</v>
      </c>
      <c r="G31" s="131"/>
      <c r="H31" s="121"/>
      <c r="I31" s="132"/>
    </row>
  </sheetData>
  <protectedRanges>
    <protectedRange sqref="I19 G27:I31 G25:I25 C25:E25 A26:E31 C1:H1 H4:H17" name="Område1"/>
    <protectedRange sqref="B4:C10" name="Område1_1_1_3"/>
    <protectedRange sqref="D4:D10" name="Område1_2_5_3"/>
    <protectedRange sqref="B11:D11" name="Område1_3_1_3"/>
    <protectedRange sqref="B12:D12" name="Område1_2_2_1_1"/>
    <protectedRange sqref="B13:D14" name="Område1_2_3_1_1"/>
    <protectedRange sqref="B15:D15" name="Område1_3_3_1"/>
    <protectedRange sqref="B16:D16" name="Område1_3_1_1_1"/>
    <protectedRange sqref="E4:E6" name="Område1_1_2_3"/>
    <protectedRange sqref="E7" name="Område1_1_3_1"/>
    <protectedRange sqref="E8:E9" name="Område1_1_4_1"/>
    <protectedRange sqref="E10" name="Område1_1_5_1"/>
    <protectedRange sqref="E11" name="Område1_3_6"/>
    <protectedRange sqref="E12:E14" name="Område1_2_13_1"/>
    <protectedRange sqref="E15" name="Område1_3_4_1"/>
    <protectedRange sqref="E16" name="Område1_3_1_2_1"/>
  </protectedRanges>
  <mergeCells count="25">
    <mergeCell ref="C23:D23"/>
    <mergeCell ref="A24:B24"/>
    <mergeCell ref="C24:D24"/>
    <mergeCell ref="A26:D31"/>
    <mergeCell ref="G27:I27"/>
    <mergeCell ref="G28:I28"/>
    <mergeCell ref="G30:I30"/>
    <mergeCell ref="G31:I31"/>
    <mergeCell ref="G26:I26"/>
    <mergeCell ref="C1:H1"/>
    <mergeCell ref="G29:I29"/>
    <mergeCell ref="A2:D2"/>
    <mergeCell ref="F2:I2"/>
    <mergeCell ref="A22:B22"/>
    <mergeCell ref="A18:G20"/>
    <mergeCell ref="A25:B25"/>
    <mergeCell ref="C25:D25"/>
    <mergeCell ref="F21:I21"/>
    <mergeCell ref="A21:D21"/>
    <mergeCell ref="G23:I23"/>
    <mergeCell ref="G24:I24"/>
    <mergeCell ref="G25:I25"/>
    <mergeCell ref="C22:D22"/>
    <mergeCell ref="G22:I22"/>
    <mergeCell ref="A23:B23"/>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2021-06-29T13:28:24Z</dcterms:modified>
  <cp:category/>
</cp:coreProperties>
</file>